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data\DATA\ORIGINAUX\2023\23010 - Périnatalité LABORIT - POITIERS\4 - DCE\"/>
    </mc:Choice>
  </mc:AlternateContent>
  <xr:revisionPtr revIDLastSave="0" documentId="13_ncr:1_{C312ECAA-D086-47E7-854F-A74A22D6893C}" xr6:coauthVersionLast="47" xr6:coauthVersionMax="47" xr10:uidLastSave="{00000000-0000-0000-0000-000000000000}"/>
  <bookViews>
    <workbookView xWindow="48930" yWindow="480" windowWidth="21345" windowHeight="20115" activeTab="1" xr2:uid="{00000000-000D-0000-FFFF-FFFF00000000}"/>
  </bookViews>
  <sheets>
    <sheet name="Lot N°02 Page de garde" sheetId="2" r:id="rId1"/>
    <sheet name="Lot N°02 FONDATIONS SPECIALES" sheetId="1" r:id="rId2"/>
  </sheets>
  <definedNames>
    <definedName name="_xlnm.Print_Titles" localSheetId="1">'Lot N°02 FONDATIONS SPECIALES'!$1:$2</definedName>
    <definedName name="_xlnm.Print_Area" localSheetId="1">'Lot N°02 FONDATIONS SPECIALES'!$A$1:$H$109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2" i="1"/>
  <c r="H19" i="1"/>
  <c r="H23" i="1"/>
  <c r="H33" i="1"/>
  <c r="H43" i="1"/>
  <c r="H53" i="1"/>
  <c r="H63" i="1"/>
  <c r="H67" i="1"/>
  <c r="H70" i="1"/>
  <c r="H73" i="1"/>
  <c r="H76" i="1"/>
  <c r="H79" i="1"/>
  <c r="H81" i="1"/>
  <c r="H88" i="1"/>
  <c r="H91" i="1"/>
  <c r="H93" i="1"/>
  <c r="H100" i="1"/>
  <c r="H102" i="1"/>
  <c r="H106" i="1"/>
  <c r="H107" i="1" s="1"/>
  <c r="B107" i="1"/>
  <c r="H108" i="1" l="1"/>
</calcChain>
</file>

<file path=xl/sharedStrings.xml><?xml version="1.0" encoding="utf-8"?>
<sst xmlns="http://schemas.openxmlformats.org/spreadsheetml/2006/main" count="224" uniqueCount="224">
  <si>
    <t>U</t>
  </si>
  <si>
    <t>Quantité</t>
  </si>
  <si>
    <t>Prix en €</t>
  </si>
  <si>
    <t>Montant en €</t>
  </si>
  <si>
    <t>FONDATIONS SPECIALES</t>
  </si>
  <si>
    <t>CH2</t>
  </si>
  <si>
    <t>04FSP</t>
  </si>
  <si>
    <t>3</t>
  </si>
  <si>
    <t>PRESTATIONS SECURITE</t>
  </si>
  <si>
    <t>CH3</t>
  </si>
  <si>
    <t>3.1</t>
  </si>
  <si>
    <t>CH4</t>
  </si>
  <si>
    <t>3.1.1</t>
  </si>
  <si>
    <t>CH5</t>
  </si>
  <si>
    <t xml:space="preserve">3.1.1 1 </t>
  </si>
  <si>
    <t>PRESTATIONS DEMANDEES DANS LE PLAN GENERAL DE COORDINATION EN MATIERE DE SECURITE ET PROTECTION DE LA SANTE (P.G.C.S.P.S.)</t>
  </si>
  <si>
    <t>Pour l'ensemble  :</t>
  </si>
  <si>
    <t xml:space="preserve">. </t>
  </si>
  <si>
    <t xml:space="preserve">Ensemble de l'opération </t>
  </si>
  <si>
    <t>EN</t>
  </si>
  <si>
    <t>ART</t>
  </si>
  <si>
    <t>000-L253</t>
  </si>
  <si>
    <t>Total PRESTATIONS SECURITE</t>
  </si>
  <si>
    <t>STOT</t>
  </si>
  <si>
    <t>4</t>
  </si>
  <si>
    <t>PIEUX FORES</t>
  </si>
  <si>
    <t>CH3</t>
  </si>
  <si>
    <t>4.1</t>
  </si>
  <si>
    <t>PIEUX FORES (A LA TARIERE CREUSE)</t>
  </si>
  <si>
    <t>CH4</t>
  </si>
  <si>
    <t>4.1.1</t>
  </si>
  <si>
    <t>IMPLANTATION</t>
  </si>
  <si>
    <t>CH5</t>
  </si>
  <si>
    <t xml:space="preserve">4.1.1 1 </t>
  </si>
  <si>
    <t>IMPLANTATION DES PIEUX ET CONTROLE D'IMPLANTATION</t>
  </si>
  <si>
    <t>Pour l'ensemble  :</t>
  </si>
  <si>
    <t xml:space="preserve">. </t>
  </si>
  <si>
    <t xml:space="preserve">Ensemble de l'opération </t>
  </si>
  <si>
    <t>EN</t>
  </si>
  <si>
    <t>ART</t>
  </si>
  <si>
    <t>000-O686</t>
  </si>
  <si>
    <t>4.1.2</t>
  </si>
  <si>
    <t>AMENEE ET REPLI DE MATERIEL</t>
  </si>
  <si>
    <t>CH5</t>
  </si>
  <si>
    <t xml:space="preserve">4.1.2 1 </t>
  </si>
  <si>
    <t>AMENEE ET REPLI DU MATERIEL POUR PIEUX FORES A LA TARIERE CREUSE</t>
  </si>
  <si>
    <t>Pour l'ensemble  :</t>
  </si>
  <si>
    <t xml:space="preserve">. </t>
  </si>
  <si>
    <t xml:space="preserve">Ensemble de l'opération </t>
  </si>
  <si>
    <t>EN</t>
  </si>
  <si>
    <t>ART</t>
  </si>
  <si>
    <t>005-L563</t>
  </si>
  <si>
    <t>4.1.3</t>
  </si>
  <si>
    <t>PIEUX A LA TARIERE CREUSE</t>
  </si>
  <si>
    <t>CH5</t>
  </si>
  <si>
    <t xml:space="preserve">4.1.3 1 </t>
  </si>
  <si>
    <t>DE 620 MM DE DIAMETRE</t>
  </si>
  <si>
    <t>Fondations  :</t>
  </si>
  <si>
    <t xml:space="preserve">Bâtiment principal </t>
  </si>
  <si>
    <t xml:space="preserve">M 60x60x60ht + Pieu Ø620mm </t>
  </si>
  <si>
    <t xml:space="preserve">M 80x80x90ht + Pieu Ø620mm </t>
  </si>
  <si>
    <t xml:space="preserve">Bâtiment principal - Ss radier Asc </t>
  </si>
  <si>
    <t xml:space="preserve">Pieu Ø620mm </t>
  </si>
  <si>
    <t xml:space="preserve">Galerie bois de la cour </t>
  </si>
  <si>
    <t xml:space="preserve">M 60x60x60ht + Pieu Ø620mm </t>
  </si>
  <si>
    <t xml:space="preserve">Local Abris Vélo </t>
  </si>
  <si>
    <t xml:space="preserve">M 60x60x60ht + Pieu Ø620mm </t>
  </si>
  <si>
    <t xml:space="preserve">M 60x90x60ht + Pieu Ø620mm </t>
  </si>
  <si>
    <t xml:space="preserve">Total article : </t>
  </si>
  <si>
    <t>ML</t>
  </si>
  <si>
    <t>ART</t>
  </si>
  <si>
    <t>005-I400</t>
  </si>
  <si>
    <t>4.1.4</t>
  </si>
  <si>
    <t>ANCRAGE DE PIEUX DANS "CALCAIRE"</t>
  </si>
  <si>
    <t>CH5</t>
  </si>
  <si>
    <t xml:space="preserve">4.1.4 1 </t>
  </si>
  <si>
    <t>DE 620 MM DE DIAMETRE</t>
  </si>
  <si>
    <t>Fondations  :</t>
  </si>
  <si>
    <t xml:space="preserve">Bâtiment principal </t>
  </si>
  <si>
    <t xml:space="preserve">M 60x60x60ht + Pieu Ø620mm </t>
  </si>
  <si>
    <t xml:space="preserve">M 80x80x90ht + Pieu Ø620mm </t>
  </si>
  <si>
    <t xml:space="preserve">Bâtiment principal - Ss radier Asc </t>
  </si>
  <si>
    <t xml:space="preserve">Pieu Ø620mm </t>
  </si>
  <si>
    <t xml:space="preserve">Galerie bois de la cour </t>
  </si>
  <si>
    <t xml:space="preserve">M 60x60x60ht + Pieu Ø620mm </t>
  </si>
  <si>
    <t xml:space="preserve">Local Abris Vélo </t>
  </si>
  <si>
    <t xml:space="preserve">M 60x60x60ht + Pieu Ø620mm </t>
  </si>
  <si>
    <t xml:space="preserve">M 60x90x60ht + Pieu Ø620mm </t>
  </si>
  <si>
    <t xml:space="preserve">Total article : </t>
  </si>
  <si>
    <t>ML</t>
  </si>
  <si>
    <t>ART</t>
  </si>
  <si>
    <t>005-I401</t>
  </si>
  <si>
    <t>4.1.5</t>
  </si>
  <si>
    <t>CAGE D'ARMATURES POUR PIEUX</t>
  </si>
  <si>
    <t>CH5</t>
  </si>
  <si>
    <t xml:space="preserve">4.1.5 1 </t>
  </si>
  <si>
    <t>DE 620 MM DE DIAMETRE</t>
  </si>
  <si>
    <t>Fondations  :</t>
  </si>
  <si>
    <t xml:space="preserve">Bâtiment principal </t>
  </si>
  <si>
    <t xml:space="preserve">M 60x60x60ht + Pieu Ø620mm </t>
  </si>
  <si>
    <t xml:space="preserve">M 80x80x90ht + Pieu Ø620mm </t>
  </si>
  <si>
    <t xml:space="preserve">Bâtiment principal - Ss radier Asc </t>
  </si>
  <si>
    <t xml:space="preserve">Pieu Ø620mm </t>
  </si>
  <si>
    <t xml:space="preserve">Galerie bois de la cour </t>
  </si>
  <si>
    <t xml:space="preserve">M 60x60x60ht + Pieu Ø620mm </t>
  </si>
  <si>
    <t xml:space="preserve">Local Abris Vélo </t>
  </si>
  <si>
    <t xml:space="preserve">M 60x60x60ht + Pieu Ø620mm </t>
  </si>
  <si>
    <t xml:space="preserve">M 60x90x60ht + Pieu Ø620mm </t>
  </si>
  <si>
    <t xml:space="preserve">Total article : </t>
  </si>
  <si>
    <t>ML</t>
  </si>
  <si>
    <t>ART</t>
  </si>
  <si>
    <t>005-I402</t>
  </si>
  <si>
    <t>4.1.6</t>
  </si>
  <si>
    <t>RECEPAGE DE TETE DE PIEUX</t>
  </si>
  <si>
    <t>CH5</t>
  </si>
  <si>
    <t xml:space="preserve">4.1.6 1 </t>
  </si>
  <si>
    <t>DE 620 MM DE DIAMETRE</t>
  </si>
  <si>
    <t>Fondations  :</t>
  </si>
  <si>
    <t xml:space="preserve">Bâtiment principal </t>
  </si>
  <si>
    <t xml:space="preserve">M 60x60x60ht + Pieu Ø620mm </t>
  </si>
  <si>
    <t xml:space="preserve">M 80x80x90ht + Pieu Ø620mm </t>
  </si>
  <si>
    <t xml:space="preserve">Bâtiment principal - Ss radier Asc </t>
  </si>
  <si>
    <t xml:space="preserve">Pieu Ø620mm </t>
  </si>
  <si>
    <t xml:space="preserve">Galerie bois de la cour </t>
  </si>
  <si>
    <t xml:space="preserve">M 60x60x60ht + Pieu Ø620mm </t>
  </si>
  <si>
    <t xml:space="preserve">Local Abris Vélo </t>
  </si>
  <si>
    <t xml:space="preserve">M 60x60x60ht + Pieu Ø620mm </t>
  </si>
  <si>
    <t xml:space="preserve">M 60x90x60ht + Pieu Ø620mm </t>
  </si>
  <si>
    <t xml:space="preserve">Total article : </t>
  </si>
  <si>
    <t>U</t>
  </si>
  <si>
    <t>ART</t>
  </si>
  <si>
    <t>005-I403</t>
  </si>
  <si>
    <t>4.1.7</t>
  </si>
  <si>
    <t>DIVERS</t>
  </si>
  <si>
    <t>CH5</t>
  </si>
  <si>
    <t xml:space="preserve">4.1.7 1 </t>
  </si>
  <si>
    <t>PROCES VERBAL D'IMPLANTATION ETABLI PAR UN GEOMETRE EXPERT</t>
  </si>
  <si>
    <t>Pour l'ensemble  :</t>
  </si>
  <si>
    <t xml:space="preserve">. </t>
  </si>
  <si>
    <t xml:space="preserve">Ensemble de l'opération </t>
  </si>
  <si>
    <t>EN</t>
  </si>
  <si>
    <t>ART</t>
  </si>
  <si>
    <t>000-U185</t>
  </si>
  <si>
    <t xml:space="preserve">4.1.7 2 </t>
  </si>
  <si>
    <t>VERIFICATION PAR LE BUREAU DE CONTROLE COULAGE DU PREMIER PIEU AINSI QUE 1 PAR 20 PIEUX COULES</t>
  </si>
  <si>
    <t>Pour l'ensemble  :</t>
  </si>
  <si>
    <t xml:space="preserve">. </t>
  </si>
  <si>
    <t xml:space="preserve">Ensemble de l'opération </t>
  </si>
  <si>
    <t>EN</t>
  </si>
  <si>
    <t>ART</t>
  </si>
  <si>
    <t>000-U186</t>
  </si>
  <si>
    <t xml:space="preserve">4.1.7 3 </t>
  </si>
  <si>
    <t>VACATION D'UN GEOTECHNICIEN A L'EXECUTION DU PREMIER PIEU COMPRIS RAPPORT ECRIT DU GEOTECHNICIEN</t>
  </si>
  <si>
    <t>Pour l'ensemble  :</t>
  </si>
  <si>
    <t xml:space="preserve">. </t>
  </si>
  <si>
    <t xml:space="preserve">Ensemble de l'opération </t>
  </si>
  <si>
    <t>EN</t>
  </si>
  <si>
    <t>ART</t>
  </si>
  <si>
    <t>000-U187</t>
  </si>
  <si>
    <t xml:space="preserve">4.1.7 4 </t>
  </si>
  <si>
    <t>VERIFICATION PAR ESSAIS COMPRIS RAPPORT ECRIT</t>
  </si>
  <si>
    <t>Pour l'ensemble  :</t>
  </si>
  <si>
    <t xml:space="preserve">. </t>
  </si>
  <si>
    <t xml:space="preserve">Ensemble de l'opération </t>
  </si>
  <si>
    <t>EN</t>
  </si>
  <si>
    <t>ART</t>
  </si>
  <si>
    <t>000-U188</t>
  </si>
  <si>
    <t xml:space="preserve">4.1.7 5 </t>
  </si>
  <si>
    <t>REMISE EN ETAT DE LA PLATEFORME</t>
  </si>
  <si>
    <t>Pour l'ensemble  :</t>
  </si>
  <si>
    <t xml:space="preserve">. </t>
  </si>
  <si>
    <t xml:space="preserve">Ensemble de l'opération </t>
  </si>
  <si>
    <t>M2</t>
  </si>
  <si>
    <t>ART</t>
  </si>
  <si>
    <t>000-U189</t>
  </si>
  <si>
    <t>Total PIEUX FORES</t>
  </si>
  <si>
    <t>STOT</t>
  </si>
  <si>
    <t>5</t>
  </si>
  <si>
    <t>ETUDE ET PLANS EXECUTION A LA CHARGE DE L'ENTREPRISE</t>
  </si>
  <si>
    <t>CH3</t>
  </si>
  <si>
    <t>5.1</t>
  </si>
  <si>
    <t>CH4</t>
  </si>
  <si>
    <t>5.1.1</t>
  </si>
  <si>
    <t>CH5</t>
  </si>
  <si>
    <t xml:space="preserve">5.1.1 1 </t>
  </si>
  <si>
    <t>MISSION GEOTECHNIQUE TYPE G3 PHASE ETUDES ET SUIVI</t>
  </si>
  <si>
    <t>Pour l'ensemble  :</t>
  </si>
  <si>
    <t xml:space="preserve">. </t>
  </si>
  <si>
    <t xml:space="preserve">Ensemble de l'opération </t>
  </si>
  <si>
    <t>EN</t>
  </si>
  <si>
    <t>ART</t>
  </si>
  <si>
    <t>005-K762</t>
  </si>
  <si>
    <t xml:space="preserve">5.1.1 2 </t>
  </si>
  <si>
    <t>ETUDE ET PLANS D'EXECUTION DE B.E.T. STRUCTURE A LA CHARGE ET AUX FRAIS DE L'ENTREPRISE</t>
  </si>
  <si>
    <t>Pour l'ensemble  :</t>
  </si>
  <si>
    <t xml:space="preserve">. </t>
  </si>
  <si>
    <t xml:space="preserve">Ensemble de l'opération </t>
  </si>
  <si>
    <t>EN</t>
  </si>
  <si>
    <t>ART</t>
  </si>
  <si>
    <t>000-T136</t>
  </si>
  <si>
    <t>Total ETUDE ET PLANS EXECUTION A LA CHARGE DE L'ENTREPRISE</t>
  </si>
  <si>
    <t>STOT</t>
  </si>
  <si>
    <t>6</t>
  </si>
  <si>
    <t>REMISE DE DOCUMENTS</t>
  </si>
  <si>
    <t>CH3</t>
  </si>
  <si>
    <t>6.1</t>
  </si>
  <si>
    <t>CH4</t>
  </si>
  <si>
    <t>6.1.1</t>
  </si>
  <si>
    <t>CH5</t>
  </si>
  <si>
    <t xml:space="preserve">6.1.1 1 </t>
  </si>
  <si>
    <t>REMISE DES DOSSIERS DES OUVRAGES EXECUTES (D.O.E.)</t>
  </si>
  <si>
    <t>Pour l'ensemble  :</t>
  </si>
  <si>
    <t xml:space="preserve">. </t>
  </si>
  <si>
    <t xml:space="preserve">Ensemble de l'opération </t>
  </si>
  <si>
    <t>EN</t>
  </si>
  <si>
    <t>ART</t>
  </si>
  <si>
    <t>000-T134</t>
  </si>
  <si>
    <t>Total REMISE DE DOCUMENTS</t>
  </si>
  <si>
    <t>STOT</t>
  </si>
  <si>
    <t>Montant HT du Lot N°02 FONDATIONS SPECIALES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</si>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</sst>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;\-#,##0.0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1"/>
    </font>
    <font>
      <b/>
      <sz val="14"/>
      <color rgb="FF0000FF"/>
      <name val="Arial"/>
      <family val="1"/>
    </font>
    <font>
      <b/>
      <sz val="12"/>
      <color rgb="FF0000FF"/>
      <name val="Arial"/>
      <family val="1"/>
    </font>
    <font>
      <sz val="10"/>
      <color rgb="FF000000"/>
      <name val="Arial"/>
      <family val="1"/>
    </font>
    <font>
      <b/>
      <i/>
      <sz val="11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0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8"/>
      <color rgb="FF000000"/>
      <name val="Arial"/>
      <family val="1"/>
    </font>
    <font>
      <b/>
      <sz val="8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7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Arial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 indent="2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  <xf numFmtId="0" fontId="23" fillId="0" borderId="19" applyFill="0"/>
  </cellStyleXfs>
  <cellXfs count="68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0" xfId="1" applyFill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20" xfId="1" applyBorder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18" fillId="0" borderId="19" xfId="43" applyBorder="1">
      <alignment horizontal="left" vertical="top" wrapText="1" indent="2"/>
    </xf>
    <xf numFmtId="0" fontId="18" fillId="0" borderId="0" xfId="43" applyAlignment="1">
      <alignment horizontal="left" vertical="top" wrapText="1"/>
    </xf>
    <xf numFmtId="164" fontId="18" fillId="0" borderId="22" xfId="43" applyNumberFormat="1" applyBorder="1" applyAlignment="1">
      <alignment horizontal="righ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0" fontId="21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5" xfId="13" applyFont="1" applyBorder="1">
      <alignment horizontal="left" vertical="top" wrapText="1"/>
    </xf>
    <xf numFmtId="165" fontId="0" fillId="0" borderId="12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165" fontId="18" fillId="0" borderId="22" xfId="43" applyNumberFormat="1" applyBorder="1" applyAlignment="1">
      <alignment horizontal="right" vertical="top" wrapText="1"/>
    </xf>
    <xf numFmtId="0" fontId="18" fillId="0" borderId="0" xfId="43" applyAlignment="1">
      <alignment horizontal="right" vertical="top" wrapText="1" indent="2"/>
    </xf>
    <xf numFmtId="165" fontId="13" fillId="0" borderId="22" xfId="43" applyNumberFormat="1" applyFont="1" applyBorder="1" applyAlignment="1">
      <alignment horizontal="right" vertical="top" wrapText="1"/>
    </xf>
    <xf numFmtId="164" fontId="13" fillId="0" borderId="22" xfId="43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5" fontId="20" fillId="0" borderId="0" xfId="0" applyNumberFormat="1" applyFont="1" applyAlignment="1">
      <alignment horizontal="right" vertical="top" wrapText="1"/>
    </xf>
    <xf numFmtId="164" fontId="22" fillId="2" borderId="0" xfId="0" applyNumberFormat="1" applyFont="1" applyFill="1" applyAlignment="1">
      <alignment horizontal="left" vertical="top" wrapText="1"/>
    </xf>
    <xf numFmtId="0" fontId="23" fillId="0" borderId="19" xfId="45"/>
    <xf numFmtId="0" fontId="7" fillId="0" borderId="19" xfId="10" applyBorder="1">
      <alignment horizontal="left" vertical="top" wrapText="1"/>
    </xf>
    <xf numFmtId="0" fontId="7" fillId="0" borderId="0" xfId="10">
      <alignment horizontal="left" vertical="top" wrapText="1"/>
    </xf>
    <xf numFmtId="0" fontId="7" fillId="0" borderId="22" xfId="10" applyBorder="1">
      <alignment horizontal="left" vertical="top" wrapText="1"/>
    </xf>
    <xf numFmtId="0" fontId="13" fillId="0" borderId="19" xfId="26" applyBorder="1">
      <alignment horizontal="left" vertical="top" wrapText="1" indent="1"/>
    </xf>
    <xf numFmtId="0" fontId="13" fillId="0" borderId="0" xfId="26">
      <alignment horizontal="left" vertical="top" wrapText="1" indent="1"/>
    </xf>
    <xf numFmtId="0" fontId="13" fillId="0" borderId="22" xfId="26" applyBorder="1">
      <alignment horizontal="left" vertical="top" wrapText="1" indent="1"/>
    </xf>
    <xf numFmtId="0" fontId="9" fillId="0" borderId="13" xfId="13" applyBorder="1">
      <alignment horizontal="left" vertical="top" wrapText="1"/>
    </xf>
    <xf numFmtId="0" fontId="9" fillId="0" borderId="17" xfId="13" applyBorder="1">
      <alignment horizontal="left" vertical="top" wrapText="1"/>
    </xf>
    <xf numFmtId="0" fontId="9" fillId="0" borderId="16" xfId="13" applyBorder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/>
    <xf numFmtId="0" fontId="12" fillId="0" borderId="19" xfId="18" applyBorder="1">
      <alignment horizontal="left" vertical="top" wrapText="1" indent="1"/>
    </xf>
    <xf numFmtId="0" fontId="12" fillId="0" borderId="0" xfId="18">
      <alignment horizontal="left" vertical="top" wrapText="1" indent="1"/>
    </xf>
    <xf numFmtId="0" fontId="12" fillId="0" borderId="22" xfId="18" applyBorder="1">
      <alignment horizontal="left" vertical="top" wrapText="1" indent="1"/>
    </xf>
    <xf numFmtId="0" fontId="9" fillId="0" borderId="19" xfId="14" applyBorder="1">
      <alignment horizontal="left" vertical="top" wrapText="1"/>
    </xf>
    <xf numFmtId="0" fontId="9" fillId="0" borderId="0" xfId="14">
      <alignment horizontal="left" vertical="top" wrapText="1"/>
    </xf>
    <xf numFmtId="0" fontId="9" fillId="0" borderId="22" xfId="14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5" fillId="0" borderId="19" xfId="6" applyBorder="1">
      <alignment horizontal="left" vertical="top" wrapText="1"/>
    </xf>
    <xf numFmtId="0" fontId="5" fillId="0" borderId="0" xfId="6">
      <alignment horizontal="left" vertical="top" wrapText="1"/>
    </xf>
    <xf numFmtId="0" fontId="5" fillId="0" borderId="22" xfId="6" applyBorder="1">
      <alignment horizontal="lef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831D1D69-7D45-4D12-ADC9-246AC15DD9EB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63707" y="4218653"/>
    <xdr:ext cx="5739857" cy="823993"/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0AAB785B-36B8-439F-9651-19967860B18A}"/>
            </a:ext>
          </a:extLst>
        </xdr:cNvPr>
        <xdr:cNvSpPr/>
      </xdr:nvSpPr>
      <xdr:spPr>
        <a:xfrm>
          <a:off x="963707" y="4218653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Dossier n° :  2023-16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Construction du centre de périnatalité 113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Centre hospitalier Laborit</a:t>
          </a:r>
        </a:p>
        <a:p>
          <a:pPr>
            <a:buNone/>
          </a:pPr>
          <a:r>
            <a:rPr lang="fr-FR" sz="110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Poitiers (86)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2251714" y="4715680"/>
    <xdr:ext cx="2016000" cy="274070"/>
    <xdr:sp macro="" textlink="">
      <xdr:nvSpPr>
        <xdr:cNvPr id="3" name="Forme14">
          <a:extLst>
            <a:ext uri="{FF2B5EF4-FFF2-40B4-BE49-F238E27FC236}">
              <a16:creationId xmlns:a16="http://schemas.microsoft.com/office/drawing/2014/main" id="{699D325B-F008-4DC7-9187-5A9CAA94791B}"/>
            </a:ext>
          </a:extLst>
        </xdr:cNvPr>
        <xdr:cNvSpPr/>
      </xdr:nvSpPr>
      <xdr:spPr>
        <a:xfrm>
          <a:off x="2251714" y="4715680"/>
          <a:ext cx="2016000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absoluteAnchor>
  <xdr:twoCellAnchor>
    <xdr:from>
      <xdr:col>0</xdr:col>
      <xdr:colOff>840441</xdr:colOff>
      <xdr:row>15</xdr:row>
      <xdr:rowOff>163205</xdr:rowOff>
    </xdr:from>
    <xdr:to>
      <xdr:col>0</xdr:col>
      <xdr:colOff>4295295</xdr:colOff>
      <xdr:row>21</xdr:row>
      <xdr:rowOff>20330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6C4B6FB-71D9-422F-A6D4-EA1354713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616" y="3020705"/>
          <a:ext cx="0" cy="1000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986678</xdr:colOff>
      <xdr:row>42</xdr:row>
      <xdr:rowOff>56029</xdr:rowOff>
    </xdr:from>
    <xdr:to>
      <xdr:col>0</xdr:col>
      <xdr:colOff>6777878</xdr:colOff>
      <xdr:row>57</xdr:row>
      <xdr:rowOff>56029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B1B924E-18F0-41A1-A788-FD22E7C8B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" t="-9" r="-5" b="12569"/>
        <a:stretch>
          <a:fillRect/>
        </a:stretch>
      </xdr:blipFill>
      <xdr:spPr bwMode="auto">
        <a:xfrm>
          <a:off x="710453" y="8057029"/>
          <a:ext cx="0" cy="2857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992842" y="6063143"/>
    <xdr:ext cx="5739857" cy="245769"/>
    <xdr:sp macro="" textlink="">
      <xdr:nvSpPr>
        <xdr:cNvPr id="6" name="Forme12">
          <a:extLst>
            <a:ext uri="{FF2B5EF4-FFF2-40B4-BE49-F238E27FC236}">
              <a16:creationId xmlns:a16="http://schemas.microsoft.com/office/drawing/2014/main" id="{084F6BAD-E209-4CDC-8D8C-F1F0642E05AF}"/>
            </a:ext>
          </a:extLst>
        </xdr:cNvPr>
        <xdr:cNvSpPr/>
      </xdr:nvSpPr>
      <xdr:spPr>
        <a:xfrm>
          <a:off x="992842" y="6063143"/>
          <a:ext cx="5739857" cy="24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Nantes, le mercredi 28 Janvier 2026</a:t>
          </a:r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2500" y="5020235"/>
    <xdr:ext cx="5739857" cy="823993"/>
    <xdr:sp macro="" textlink="">
      <xdr:nvSpPr>
        <xdr:cNvPr id="7" name="Forme12">
          <a:extLst>
            <a:ext uri="{FF2B5EF4-FFF2-40B4-BE49-F238E27FC236}">
              <a16:creationId xmlns:a16="http://schemas.microsoft.com/office/drawing/2014/main" id="{1A4174A9-D88A-4D61-957A-16F86BC1A864}"/>
            </a:ext>
          </a:extLst>
        </xdr:cNvPr>
        <xdr:cNvSpPr/>
      </xdr:nvSpPr>
      <xdr:spPr>
        <a:xfrm>
          <a:off x="952500" y="5020235"/>
          <a:ext cx="5739857" cy="8239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59224" y="5082987"/>
    <xdr:ext cx="5739857" cy="934571"/>
    <xdr:sp macro="" textlink="">
      <xdr:nvSpPr>
        <xdr:cNvPr id="8" name="Forme12">
          <a:extLst>
            <a:ext uri="{FF2B5EF4-FFF2-40B4-BE49-F238E27FC236}">
              <a16:creationId xmlns:a16="http://schemas.microsoft.com/office/drawing/2014/main" id="{711B05D1-D1D3-45DD-AD23-88CF1D5E5660}"/>
            </a:ext>
          </a:extLst>
        </xdr:cNvPr>
        <xdr:cNvSpPr/>
      </xdr:nvSpPr>
      <xdr:spPr>
        <a:xfrm>
          <a:off x="959224" y="5082987"/>
          <a:ext cx="5739857" cy="9345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DPGF </a:t>
          </a:r>
        </a:p>
        <a:p>
          <a:pPr marL="0" indent="0">
            <a:buNone/>
          </a:pPr>
          <a:r>
            <a:rPr lang="fr-FR" sz="2400" b="0" kern="100" cap="all">
              <a:solidFill>
                <a:srgbClr val="000000"/>
              </a:solidFill>
              <a:effectLst/>
              <a:latin typeface="National Medium"/>
              <a:ea typeface="SimSun" panose="02010600030101010101" pitchFamily="2" charset="-122"/>
              <a:cs typeface="National Medium"/>
            </a:rPr>
            <a:t>Lot 02 : FONDATIONS SPECIALES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986117" y="6454588"/>
    <xdr:ext cx="2734235" cy="1378323"/>
    <xdr:sp macro="" textlink="">
      <xdr:nvSpPr>
        <xdr:cNvPr id="9" name="Forme12">
          <a:extLst>
            <a:ext uri="{FF2B5EF4-FFF2-40B4-BE49-F238E27FC236}">
              <a16:creationId xmlns:a16="http://schemas.microsoft.com/office/drawing/2014/main" id="{B1F9EF32-3D66-4D45-BA24-3B3F6767958B}"/>
            </a:ext>
          </a:extLst>
        </xdr:cNvPr>
        <xdr:cNvSpPr/>
      </xdr:nvSpPr>
      <xdr:spPr>
        <a:xfrm>
          <a:off x="986117" y="6454588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D'OUVRAGE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CENTRE HOSPITALIER HENRI LABORIT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370 avenue Jacques Cœur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- CS 10587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86021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National Book"/>
              <a:cs typeface="National Book"/>
            </a:rPr>
            <a:t> </a:t>
          </a: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POITIERS Cedex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tél :  05 49 44 57 57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 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CONTRÔLEUR TECHNIQUE : 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COORDONNATEUR SPS :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3715870" y="6450106"/>
    <xdr:ext cx="2734235" cy="1378323"/>
    <xdr:sp macro="" textlink="">
      <xdr:nvSpPr>
        <xdr:cNvPr id="10" name="Forme12">
          <a:extLst>
            <a:ext uri="{FF2B5EF4-FFF2-40B4-BE49-F238E27FC236}">
              <a16:creationId xmlns:a16="http://schemas.microsoft.com/office/drawing/2014/main" id="{B12EAFA0-030B-4F4F-8C6D-25749095689E}"/>
            </a:ext>
          </a:extLst>
        </xdr:cNvPr>
        <xdr:cNvSpPr/>
      </xdr:nvSpPr>
      <xdr:spPr>
        <a:xfrm>
          <a:off x="3715870" y="6450106"/>
          <a:ext cx="2734235" cy="13783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MA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Î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TRE D'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MinionPro-Regular"/>
            </a:rPr>
            <a:t>Œ</a:t>
          </a:r>
          <a:r>
            <a:rPr lang="fr-FR" sz="800" kern="100">
              <a:solidFill>
                <a:srgbClr val="4C4C4C"/>
              </a:solidFill>
              <a:effectLst/>
              <a:latin typeface="National Bold"/>
              <a:ea typeface="MinionPro-Regular"/>
              <a:cs typeface="National Bold"/>
            </a:rPr>
            <a:t>UVRE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ARCHITECTE MANDATAIRE : MÛRISSERIE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BUREAUX D’ÉTUDES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Économiste + OPC : CABINET MARET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Fluides, énergies, therm, élec, sécu inc. : ISOCRATE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Structure : AREST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VRD : SIT&amp;A CONSEIL</a:t>
          </a:r>
        </a:p>
        <a:p>
          <a:pPr>
            <a:lnSpc>
              <a:spcPct val="90000"/>
            </a:lnSpc>
            <a:buNone/>
          </a:pPr>
          <a:r>
            <a:rPr lang="fr-FR" sz="800" kern="100">
              <a:solidFill>
                <a:srgbClr val="4C4C4C"/>
              </a:solidFill>
              <a:effectLst/>
              <a:latin typeface="National Book"/>
              <a:ea typeface="MinionPro-Regular"/>
              <a:cs typeface="National Book"/>
            </a:rPr>
            <a:t>BE Acoustique : ITAC </a:t>
          </a:r>
        </a:p>
        <a:p>
          <a:pPr algn="ctr"/>
          <a:endParaRPr sz="1400">
            <a:solidFill>
              <a:srgbClr val="000000"/>
            </a:solidFill>
            <a:latin typeface="Arial"/>
          </a:endParaRPr>
        </a:p>
        <a:p>
          <a:pPr algn="ctr"/>
          <a:endParaRPr sz="1400">
            <a:solidFill>
              <a:srgbClr val="000000"/>
            </a:solidFill>
            <a:latin typeface="Arial"/>
          </a:endParaRPr>
        </a:p>
      </xdr:txBody>
    </xdr:sp>
    <xdr:clientData/>
  </xdr:absoluteAnchor>
  <xdr:twoCellAnchor>
    <xdr:from>
      <xdr:col>0</xdr:col>
      <xdr:colOff>2792506</xdr:colOff>
      <xdr:row>34</xdr:row>
      <xdr:rowOff>126066</xdr:rowOff>
    </xdr:from>
    <xdr:to>
      <xdr:col>0</xdr:col>
      <xdr:colOff>3249706</xdr:colOff>
      <xdr:row>37</xdr:row>
      <xdr:rowOff>11766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33706360-B60D-4087-BA7D-BE83E3FB1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7" t="-87" r="-87" b="-87"/>
        <a:stretch>
          <a:fillRect/>
        </a:stretch>
      </xdr:blipFill>
      <xdr:spPr bwMode="auto">
        <a:xfrm>
          <a:off x="716056" y="6603066"/>
          <a:ext cx="0" cy="4572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6181725</xdr:colOff>
      <xdr:row>38</xdr:row>
      <xdr:rowOff>57150</xdr:rowOff>
    </xdr:from>
    <xdr:to>
      <xdr:col>0</xdr:col>
      <xdr:colOff>6410325</xdr:colOff>
      <xdr:row>38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061DF9D-5F61-416A-B678-732557560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" t="-12" r="-3" b="-12"/>
        <a:stretch>
          <a:fillRect/>
        </a:stretch>
      </xdr:blipFill>
      <xdr:spPr bwMode="auto">
        <a:xfrm>
          <a:off x="714375" y="7296150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6238875</xdr:colOff>
      <xdr:row>37</xdr:row>
      <xdr:rowOff>139024</xdr:rowOff>
    </xdr:from>
    <xdr:to>
      <xdr:col>0</xdr:col>
      <xdr:colOff>6343650</xdr:colOff>
      <xdr:row>38</xdr:row>
      <xdr:rowOff>34249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9CED6A5-2485-497C-8DFF-F4A143EDA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9" t="-60" r="-49" b="-60"/>
        <a:stretch>
          <a:fillRect/>
        </a:stretch>
      </xdr:blipFill>
      <xdr:spPr bwMode="auto">
        <a:xfrm>
          <a:off x="714375" y="7187524"/>
          <a:ext cx="0" cy="857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6191250</xdr:colOff>
      <xdr:row>37</xdr:row>
      <xdr:rowOff>49449</xdr:rowOff>
    </xdr:from>
    <xdr:to>
      <xdr:col>0</xdr:col>
      <xdr:colOff>6381750</xdr:colOff>
      <xdr:row>37</xdr:row>
      <xdr:rowOff>106599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2AF27E2-F7AD-41CF-8082-F887F42BD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" t="-27" r="-8" b="-27"/>
        <a:stretch>
          <a:fillRect/>
        </a:stretch>
      </xdr:blipFill>
      <xdr:spPr bwMode="auto">
        <a:xfrm>
          <a:off x="714375" y="7097949"/>
          <a:ext cx="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6242928</xdr:colOff>
      <xdr:row>36</xdr:row>
      <xdr:rowOff>97277</xdr:rowOff>
    </xdr:from>
    <xdr:to>
      <xdr:col>0</xdr:col>
      <xdr:colOff>6357228</xdr:colOff>
      <xdr:row>37</xdr:row>
      <xdr:rowOff>11552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92C2C662-7786-4783-A2CC-38454DD60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0" t="-52" r="-50" b="-52"/>
        <a:stretch>
          <a:fillRect/>
        </a:stretch>
      </xdr:blipFill>
      <xdr:spPr bwMode="auto">
        <a:xfrm>
          <a:off x="718428" y="6955277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6128989</xdr:colOff>
      <xdr:row>34</xdr:row>
      <xdr:rowOff>146824</xdr:rowOff>
    </xdr:from>
    <xdr:to>
      <xdr:col>0</xdr:col>
      <xdr:colOff>6500464</xdr:colOff>
      <xdr:row>35</xdr:row>
      <xdr:rowOff>61099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A552CCDC-C953-4370-9DD6-0D56A468E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" t="-87" r="-24" b="-87"/>
        <a:stretch>
          <a:fillRect/>
        </a:stretch>
      </xdr:blipFill>
      <xdr:spPr bwMode="auto">
        <a:xfrm>
          <a:off x="718789" y="6623824"/>
          <a:ext cx="0" cy="104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6243521</xdr:colOff>
      <xdr:row>35</xdr:row>
      <xdr:rowOff>164713</xdr:rowOff>
    </xdr:from>
    <xdr:to>
      <xdr:col>0</xdr:col>
      <xdr:colOff>6357821</xdr:colOff>
      <xdr:row>36</xdr:row>
      <xdr:rowOff>98038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74839033-EA3E-4D3B-9BF7-68C849DD4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0" t="-55" r="-60" b="-55"/>
        <a:stretch>
          <a:fillRect/>
        </a:stretch>
      </xdr:blipFill>
      <xdr:spPr bwMode="auto">
        <a:xfrm>
          <a:off x="719021" y="6832213"/>
          <a:ext cx="0" cy="123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93913</xdr:rowOff>
    </xdr:from>
    <xdr:to>
      <xdr:col>7</xdr:col>
      <xdr:colOff>800100</xdr:colOff>
      <xdr:row>0</xdr:row>
      <xdr:rowOff>885825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93913"/>
          <a:ext cx="6600825" cy="79191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Construction du Centre de Périnatalité 113 -  370, Avenue Jacques Cur 86021 POITIERS CEDEX</a:t>
          </a:r>
        </a:p>
        <a:p>
          <a:pPr algn="l"/>
          <a:endParaRPr sz="1000">
            <a:solidFill>
              <a:srgbClr val="000000"/>
            </a:solidFill>
            <a:latin typeface="MS Shell Dlg"/>
          </a:endParaRP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       </a:t>
          </a:r>
          <a:r>
            <a:rPr lang="fr-FR" sz="1000" b="1" i="0">
              <a:solidFill>
                <a:srgbClr val="000000"/>
              </a:solidFill>
              <a:latin typeface="MS Shell Dlg"/>
            </a:rPr>
            <a:t>&gt;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  </a:t>
          </a:r>
          <a:r>
            <a:rPr lang="fr-FR" sz="1000" b="0" i="0">
              <a:solidFill>
                <a:srgbClr val="000000"/>
              </a:solidFill>
              <a:latin typeface="Arial"/>
            </a:rPr>
            <a:t>Lot N°02 FONDATIONS SPECIALES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639EC-7958-4330-820C-866780F04EA1}">
  <sheetPr>
    <pageSetUpPr fitToPage="1"/>
  </sheetPr>
  <dimension ref="A1"/>
  <sheetViews>
    <sheetView showGridLines="0" zoomScaleNormal="100" zoomScalePageLayoutView="85" workbookViewId="0">
      <selection activeCell="F40" sqref="F40"/>
    </sheetView>
  </sheetViews>
  <sheetFormatPr baseColWidth="10" defaultColWidth="10.7109375" defaultRowHeight="15" x14ac:dyDescent="0.25"/>
  <cols>
    <col min="1" max="1" width="111.28515625" style="44" customWidth="1"/>
    <col min="2" max="2" width="10.7109375" style="44" customWidth="1"/>
    <col min="3" max="16384" width="10.7109375" style="44"/>
  </cols>
  <sheetData/>
  <printOptions horizontalCentered="1"/>
  <pageMargins left="0.08" right="0.08" top="0.06" bottom="0.08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10"/>
  <sheetViews>
    <sheetView showGridLines="0"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13" sqref="J13"/>
    </sheetView>
  </sheetViews>
  <sheetFormatPr baseColWidth="10" defaultColWidth="10.7109375" defaultRowHeight="15" x14ac:dyDescent="0.2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7" width="10.7109375" customWidth="1"/>
    <col min="8" max="8" width="12.7109375" customWidth="1"/>
    <col min="9" max="9" width="10.7109375" customWidth="1"/>
    <col min="701" max="703" width="10.7109375" customWidth="1"/>
  </cols>
  <sheetData>
    <row r="1" spans="1:702" ht="75.2" customHeight="1" x14ac:dyDescent="0.25">
      <c r="A1" s="62"/>
      <c r="B1" s="63"/>
      <c r="C1" s="63"/>
      <c r="D1" s="63"/>
      <c r="E1" s="63"/>
      <c r="F1" s="63"/>
      <c r="G1" s="63"/>
      <c r="H1" s="64"/>
    </row>
    <row r="2" spans="1:702" ht="30" x14ac:dyDescent="0.25">
      <c r="A2" s="1"/>
      <c r="B2" s="4"/>
      <c r="C2" s="2"/>
      <c r="D2" s="3"/>
      <c r="E2" s="5" t="s">
        <v>0</v>
      </c>
      <c r="F2" s="6" t="s">
        <v>1</v>
      </c>
      <c r="G2" s="6" t="s">
        <v>2</v>
      </c>
      <c r="H2" s="6" t="s">
        <v>3</v>
      </c>
    </row>
    <row r="3" spans="1:702" x14ac:dyDescent="0.25">
      <c r="A3" s="7"/>
      <c r="B3" s="8"/>
      <c r="C3" s="9"/>
      <c r="D3" s="10"/>
      <c r="E3" s="11"/>
      <c r="F3" s="11"/>
      <c r="G3" s="11"/>
      <c r="H3" s="12"/>
    </row>
    <row r="4" spans="1:702" ht="15" customHeight="1" x14ac:dyDescent="0.25">
      <c r="A4" s="13"/>
      <c r="B4" s="65" t="s">
        <v>4</v>
      </c>
      <c r="C4" s="66"/>
      <c r="D4" s="67"/>
      <c r="E4" s="14"/>
      <c r="F4" s="14"/>
      <c r="G4" s="14"/>
      <c r="H4" s="15"/>
      <c r="ZY4" t="s">
        <v>5</v>
      </c>
      <c r="ZZ4" s="16" t="s">
        <v>6</v>
      </c>
    </row>
    <row r="5" spans="1:702" ht="15" customHeight="1" x14ac:dyDescent="0.25">
      <c r="A5" s="13" t="s">
        <v>7</v>
      </c>
      <c r="B5" s="45" t="s">
        <v>8</v>
      </c>
      <c r="C5" s="46"/>
      <c r="D5" s="47"/>
      <c r="E5" s="14"/>
      <c r="F5" s="14"/>
      <c r="G5" s="14"/>
      <c r="H5" s="15"/>
      <c r="ZY5" t="s">
        <v>9</v>
      </c>
      <c r="ZZ5" s="16"/>
    </row>
    <row r="6" spans="1:702" x14ac:dyDescent="0.25">
      <c r="A6" s="13" t="s">
        <v>10</v>
      </c>
      <c r="D6" s="17"/>
      <c r="E6" s="14"/>
      <c r="F6" s="14"/>
      <c r="G6" s="14"/>
      <c r="H6" s="15"/>
      <c r="ZY6" t="s">
        <v>11</v>
      </c>
      <c r="ZZ6" s="16"/>
    </row>
    <row r="7" spans="1:702" x14ac:dyDescent="0.25">
      <c r="A7" s="13" t="s">
        <v>12</v>
      </c>
      <c r="D7" s="17"/>
      <c r="E7" s="14"/>
      <c r="F7" s="14"/>
      <c r="G7" s="14"/>
      <c r="H7" s="15"/>
      <c r="ZY7" t="s">
        <v>13</v>
      </c>
      <c r="ZZ7" s="16"/>
    </row>
    <row r="8" spans="1:702" ht="36.75" customHeight="1" x14ac:dyDescent="0.25">
      <c r="A8" s="18" t="s">
        <v>14</v>
      </c>
      <c r="B8" s="48" t="s">
        <v>15</v>
      </c>
      <c r="C8" s="49"/>
      <c r="D8" s="50"/>
      <c r="E8" s="14"/>
      <c r="F8" s="14"/>
      <c r="G8" s="14"/>
      <c r="H8" s="15"/>
    </row>
    <row r="9" spans="1:702" x14ac:dyDescent="0.25">
      <c r="A9" s="19"/>
      <c r="B9" s="20" t="s">
        <v>16</v>
      </c>
      <c r="D9" s="17"/>
      <c r="E9" s="14"/>
      <c r="F9" s="14"/>
      <c r="G9" s="14"/>
      <c r="H9" s="15"/>
    </row>
    <row r="10" spans="1:702" x14ac:dyDescent="0.25">
      <c r="A10" s="19"/>
      <c r="B10" s="20" t="s">
        <v>17</v>
      </c>
      <c r="C10" s="21" t="s">
        <v>18</v>
      </c>
      <c r="D10" s="22">
        <v>1</v>
      </c>
      <c r="E10" s="23" t="s">
        <v>19</v>
      </c>
      <c r="F10" s="24">
        <v>1</v>
      </c>
      <c r="G10" s="25"/>
      <c r="H10" s="26">
        <f>ROUND(F10*G10,2)</f>
        <v>0</v>
      </c>
      <c r="ZY10" t="s">
        <v>20</v>
      </c>
      <c r="ZZ10" s="16" t="s">
        <v>21</v>
      </c>
    </row>
    <row r="11" spans="1:702" x14ac:dyDescent="0.25">
      <c r="A11" s="27"/>
      <c r="B11" s="28"/>
      <c r="C11" s="29"/>
      <c r="D11" s="30"/>
      <c r="E11" s="14"/>
      <c r="F11" s="14"/>
      <c r="G11" s="14"/>
      <c r="H11" s="31"/>
    </row>
    <row r="12" spans="1:702" ht="15" customHeight="1" x14ac:dyDescent="0.25">
      <c r="A12" s="32"/>
      <c r="B12" s="51" t="s">
        <v>22</v>
      </c>
      <c r="C12" s="52"/>
      <c r="D12" s="53"/>
      <c r="E12" s="14"/>
      <c r="F12" s="14"/>
      <c r="G12" s="14"/>
      <c r="H12" s="33">
        <f>SUBTOTAL(109,H6:H11)</f>
        <v>0</v>
      </c>
      <c r="I12" s="34"/>
      <c r="ZY12" t="s">
        <v>23</v>
      </c>
    </row>
    <row r="13" spans="1:702" x14ac:dyDescent="0.25">
      <c r="A13" s="35"/>
      <c r="B13" s="8"/>
      <c r="C13" s="9"/>
      <c r="D13" s="10"/>
      <c r="E13" s="14"/>
      <c r="F13" s="14"/>
      <c r="G13" s="14"/>
      <c r="H13" s="12"/>
    </row>
    <row r="14" spans="1:702" ht="15" customHeight="1" x14ac:dyDescent="0.25">
      <c r="A14" s="13" t="s">
        <v>24</v>
      </c>
      <c r="B14" s="45" t="s">
        <v>25</v>
      </c>
      <c r="C14" s="46"/>
      <c r="D14" s="47"/>
      <c r="E14" s="14"/>
      <c r="F14" s="14"/>
      <c r="G14" s="14"/>
      <c r="H14" s="15"/>
      <c r="ZY14" t="s">
        <v>26</v>
      </c>
      <c r="ZZ14" s="16"/>
    </row>
    <row r="15" spans="1:702" ht="15" customHeight="1" x14ac:dyDescent="0.25">
      <c r="A15" s="13" t="s">
        <v>27</v>
      </c>
      <c r="B15" s="59" t="s">
        <v>28</v>
      </c>
      <c r="C15" s="60"/>
      <c r="D15" s="61"/>
      <c r="E15" s="14"/>
      <c r="F15" s="14"/>
      <c r="G15" s="14"/>
      <c r="H15" s="15"/>
      <c r="ZY15" t="s">
        <v>29</v>
      </c>
      <c r="ZZ15" s="16"/>
    </row>
    <row r="16" spans="1:702" ht="15" customHeight="1" x14ac:dyDescent="0.25">
      <c r="A16" s="13" t="s">
        <v>30</v>
      </c>
      <c r="B16" s="56" t="s">
        <v>31</v>
      </c>
      <c r="C16" s="57"/>
      <c r="D16" s="58"/>
      <c r="E16" s="14"/>
      <c r="F16" s="14"/>
      <c r="G16" s="14"/>
      <c r="H16" s="15"/>
      <c r="ZY16" t="s">
        <v>32</v>
      </c>
      <c r="ZZ16" s="16"/>
    </row>
    <row r="17" spans="1:702" ht="15" customHeight="1" x14ac:dyDescent="0.25">
      <c r="A17" s="18" t="s">
        <v>33</v>
      </c>
      <c r="B17" s="48" t="s">
        <v>34</v>
      </c>
      <c r="C17" s="49"/>
      <c r="D17" s="50"/>
      <c r="E17" s="14"/>
      <c r="F17" s="14"/>
      <c r="G17" s="14"/>
      <c r="H17" s="15"/>
    </row>
    <row r="18" spans="1:702" x14ac:dyDescent="0.25">
      <c r="A18" s="19"/>
      <c r="B18" s="20" t="s">
        <v>35</v>
      </c>
      <c r="D18" s="17"/>
      <c r="E18" s="14"/>
      <c r="F18" s="14"/>
      <c r="G18" s="14"/>
      <c r="H18" s="15"/>
    </row>
    <row r="19" spans="1:702" x14ac:dyDescent="0.25">
      <c r="A19" s="19"/>
      <c r="B19" s="20" t="s">
        <v>36</v>
      </c>
      <c r="C19" s="21" t="s">
        <v>37</v>
      </c>
      <c r="D19" s="22">
        <v>1</v>
      </c>
      <c r="E19" s="23" t="s">
        <v>38</v>
      </c>
      <c r="F19" s="24">
        <v>1</v>
      </c>
      <c r="G19" s="25"/>
      <c r="H19" s="26">
        <f>ROUND(F19*G19,2)</f>
        <v>0</v>
      </c>
      <c r="ZY19" t="s">
        <v>39</v>
      </c>
      <c r="ZZ19" s="16" t="s">
        <v>40</v>
      </c>
    </row>
    <row r="20" spans="1:702" ht="15" customHeight="1" x14ac:dyDescent="0.25">
      <c r="A20" s="13" t="s">
        <v>41</v>
      </c>
      <c r="B20" s="56" t="s">
        <v>42</v>
      </c>
      <c r="C20" s="57"/>
      <c r="D20" s="58"/>
      <c r="E20" s="14"/>
      <c r="F20" s="14"/>
      <c r="G20" s="14"/>
      <c r="H20" s="15"/>
      <c r="ZY20" t="s">
        <v>43</v>
      </c>
      <c r="ZZ20" s="16"/>
    </row>
    <row r="21" spans="1:702" ht="23.85" customHeight="1" x14ac:dyDescent="0.25">
      <c r="A21" s="18" t="s">
        <v>44</v>
      </c>
      <c r="B21" s="48" t="s">
        <v>45</v>
      </c>
      <c r="C21" s="49"/>
      <c r="D21" s="50"/>
      <c r="E21" s="14"/>
      <c r="F21" s="14"/>
      <c r="G21" s="14"/>
      <c r="H21" s="15"/>
    </row>
    <row r="22" spans="1:702" x14ac:dyDescent="0.25">
      <c r="A22" s="19"/>
      <c r="B22" s="20" t="s">
        <v>46</v>
      </c>
      <c r="D22" s="17"/>
      <c r="E22" s="14"/>
      <c r="F22" s="14"/>
      <c r="G22" s="14"/>
      <c r="H22" s="15"/>
    </row>
    <row r="23" spans="1:702" x14ac:dyDescent="0.25">
      <c r="A23" s="19"/>
      <c r="B23" s="20" t="s">
        <v>47</v>
      </c>
      <c r="C23" s="21" t="s">
        <v>48</v>
      </c>
      <c r="D23" s="22">
        <v>1</v>
      </c>
      <c r="E23" s="23" t="s">
        <v>49</v>
      </c>
      <c r="F23" s="24">
        <v>1</v>
      </c>
      <c r="G23" s="25"/>
      <c r="H23" s="26">
        <f>ROUND(F23*G23,2)</f>
        <v>0</v>
      </c>
      <c r="ZY23" t="s">
        <v>50</v>
      </c>
      <c r="ZZ23" s="16" t="s">
        <v>51</v>
      </c>
    </row>
    <row r="24" spans="1:702" ht="15" customHeight="1" x14ac:dyDescent="0.25">
      <c r="A24" s="13" t="s">
        <v>52</v>
      </c>
      <c r="B24" s="56" t="s">
        <v>53</v>
      </c>
      <c r="C24" s="57"/>
      <c r="D24" s="58"/>
      <c r="E24" s="14"/>
      <c r="F24" s="14"/>
      <c r="G24" s="14"/>
      <c r="H24" s="15"/>
      <c r="ZY24" t="s">
        <v>54</v>
      </c>
      <c r="ZZ24" s="16"/>
    </row>
    <row r="25" spans="1:702" ht="15" customHeight="1" x14ac:dyDescent="0.25">
      <c r="A25" s="18" t="s">
        <v>55</v>
      </c>
      <c r="B25" s="48" t="s">
        <v>56</v>
      </c>
      <c r="C25" s="49"/>
      <c r="D25" s="50"/>
      <c r="E25" s="14"/>
      <c r="F25" s="14"/>
      <c r="G25" s="14"/>
      <c r="H25" s="15"/>
    </row>
    <row r="26" spans="1:702" x14ac:dyDescent="0.25">
      <c r="A26" s="19"/>
      <c r="B26" s="20" t="s">
        <v>57</v>
      </c>
      <c r="D26" s="17"/>
      <c r="E26" s="14"/>
      <c r="F26" s="14"/>
      <c r="G26" s="14"/>
      <c r="H26" s="15"/>
    </row>
    <row r="27" spans="1:702" ht="25.5" x14ac:dyDescent="0.25">
      <c r="A27" s="19"/>
      <c r="B27" s="20" t="s">
        <v>58</v>
      </c>
      <c r="C27" s="21" t="s">
        <v>59</v>
      </c>
      <c r="D27" s="36">
        <v>188</v>
      </c>
      <c r="E27" s="14"/>
      <c r="F27" s="14"/>
      <c r="G27" s="14"/>
      <c r="H27" s="15"/>
    </row>
    <row r="28" spans="1:702" ht="25.5" x14ac:dyDescent="0.25">
      <c r="A28" s="19"/>
      <c r="C28" s="21" t="s">
        <v>60</v>
      </c>
      <c r="D28" s="36">
        <v>36</v>
      </c>
      <c r="E28" s="14"/>
      <c r="F28" s="14"/>
      <c r="G28" s="14"/>
      <c r="H28" s="15"/>
    </row>
    <row r="29" spans="1:702" ht="25.5" x14ac:dyDescent="0.25">
      <c r="A29" s="19"/>
      <c r="B29" s="20" t="s">
        <v>61</v>
      </c>
      <c r="C29" s="21" t="s">
        <v>62</v>
      </c>
      <c r="D29" s="36">
        <v>13</v>
      </c>
      <c r="E29" s="14"/>
      <c r="F29" s="14"/>
      <c r="G29" s="14"/>
      <c r="H29" s="15"/>
    </row>
    <row r="30" spans="1:702" ht="25.5" x14ac:dyDescent="0.25">
      <c r="A30" s="19"/>
      <c r="B30" s="20" t="s">
        <v>63</v>
      </c>
      <c r="C30" s="21" t="s">
        <v>64</v>
      </c>
      <c r="D30" s="36">
        <v>20</v>
      </c>
      <c r="E30" s="14"/>
      <c r="F30" s="14"/>
      <c r="G30" s="14"/>
      <c r="H30" s="15"/>
    </row>
    <row r="31" spans="1:702" ht="25.5" x14ac:dyDescent="0.25">
      <c r="A31" s="19"/>
      <c r="B31" s="20" t="s">
        <v>65</v>
      </c>
      <c r="C31" s="21" t="s">
        <v>66</v>
      </c>
      <c r="D31" s="36">
        <v>22</v>
      </c>
      <c r="E31" s="14"/>
      <c r="F31" s="14"/>
      <c r="G31" s="14"/>
      <c r="H31" s="15"/>
    </row>
    <row r="32" spans="1:702" ht="25.5" x14ac:dyDescent="0.25">
      <c r="A32" s="19"/>
      <c r="C32" s="21" t="s">
        <v>67</v>
      </c>
      <c r="D32" s="36">
        <v>4.4000000000000004</v>
      </c>
      <c r="E32" s="14"/>
      <c r="F32" s="14"/>
      <c r="G32" s="14"/>
      <c r="H32" s="15"/>
    </row>
    <row r="33" spans="1:702" x14ac:dyDescent="0.25">
      <c r="A33" s="19"/>
      <c r="C33" s="37" t="s">
        <v>68</v>
      </c>
      <c r="D33" s="38">
        <v>283.39999999999998</v>
      </c>
      <c r="E33" s="23" t="s">
        <v>69</v>
      </c>
      <c r="F33" s="25">
        <v>283.39999999999998</v>
      </c>
      <c r="G33" s="25"/>
      <c r="H33" s="26">
        <f>ROUND(F33*G33,2)</f>
        <v>0</v>
      </c>
      <c r="ZY33" t="s">
        <v>70</v>
      </c>
      <c r="ZZ33" s="16" t="s">
        <v>71</v>
      </c>
    </row>
    <row r="34" spans="1:702" ht="15" customHeight="1" x14ac:dyDescent="0.25">
      <c r="A34" s="13" t="s">
        <v>72</v>
      </c>
      <c r="B34" s="56" t="s">
        <v>73</v>
      </c>
      <c r="C34" s="57"/>
      <c r="D34" s="58"/>
      <c r="E34" s="14"/>
      <c r="F34" s="14"/>
      <c r="G34" s="14"/>
      <c r="H34" s="15"/>
      <c r="ZY34" t="s">
        <v>74</v>
      </c>
      <c r="ZZ34" s="16"/>
    </row>
    <row r="35" spans="1:702" ht="15" customHeight="1" x14ac:dyDescent="0.25">
      <c r="A35" s="18" t="s">
        <v>75</v>
      </c>
      <c r="B35" s="48" t="s">
        <v>76</v>
      </c>
      <c r="C35" s="49"/>
      <c r="D35" s="50"/>
      <c r="E35" s="14"/>
      <c r="F35" s="14"/>
      <c r="G35" s="14"/>
      <c r="H35" s="15"/>
    </row>
    <row r="36" spans="1:702" x14ac:dyDescent="0.25">
      <c r="A36" s="19"/>
      <c r="B36" s="20" t="s">
        <v>77</v>
      </c>
      <c r="D36" s="17"/>
      <c r="E36" s="14"/>
      <c r="F36" s="14"/>
      <c r="G36" s="14"/>
      <c r="H36" s="15"/>
    </row>
    <row r="37" spans="1:702" ht="25.5" x14ac:dyDescent="0.25">
      <c r="A37" s="19"/>
      <c r="B37" s="20" t="s">
        <v>78</v>
      </c>
      <c r="C37" s="21" t="s">
        <v>79</v>
      </c>
      <c r="D37" s="36">
        <v>61.1</v>
      </c>
      <c r="E37" s="14"/>
      <c r="F37" s="14"/>
      <c r="G37" s="14"/>
      <c r="H37" s="15"/>
    </row>
    <row r="38" spans="1:702" ht="25.5" x14ac:dyDescent="0.25">
      <c r="A38" s="19"/>
      <c r="C38" s="21" t="s">
        <v>80</v>
      </c>
      <c r="D38" s="36">
        <v>11.7</v>
      </c>
      <c r="E38" s="14"/>
      <c r="F38" s="14"/>
      <c r="G38" s="14"/>
      <c r="H38" s="15"/>
    </row>
    <row r="39" spans="1:702" ht="25.5" x14ac:dyDescent="0.25">
      <c r="A39" s="19"/>
      <c r="B39" s="20" t="s">
        <v>81</v>
      </c>
      <c r="C39" s="21" t="s">
        <v>82</v>
      </c>
      <c r="D39" s="36">
        <v>5.2</v>
      </c>
      <c r="E39" s="14"/>
      <c r="F39" s="14"/>
      <c r="G39" s="14"/>
      <c r="H39" s="15"/>
    </row>
    <row r="40" spans="1:702" ht="25.5" x14ac:dyDescent="0.25">
      <c r="A40" s="19"/>
      <c r="B40" s="20" t="s">
        <v>83</v>
      </c>
      <c r="C40" s="21" t="s">
        <v>84</v>
      </c>
      <c r="D40" s="36">
        <v>6.5</v>
      </c>
      <c r="E40" s="14"/>
      <c r="F40" s="14"/>
      <c r="G40" s="14"/>
      <c r="H40" s="15"/>
    </row>
    <row r="41" spans="1:702" ht="25.5" x14ac:dyDescent="0.25">
      <c r="A41" s="19"/>
      <c r="B41" s="20" t="s">
        <v>85</v>
      </c>
      <c r="C41" s="21" t="s">
        <v>86</v>
      </c>
      <c r="D41" s="36">
        <v>6.5</v>
      </c>
      <c r="E41" s="14"/>
      <c r="F41" s="14"/>
      <c r="G41" s="14"/>
      <c r="H41" s="15"/>
    </row>
    <row r="42" spans="1:702" ht="25.5" x14ac:dyDescent="0.25">
      <c r="A42" s="19"/>
      <c r="C42" s="21" t="s">
        <v>87</v>
      </c>
      <c r="D42" s="36">
        <v>1.3</v>
      </c>
      <c r="E42" s="14"/>
      <c r="F42" s="14"/>
      <c r="G42" s="14"/>
      <c r="H42" s="15"/>
    </row>
    <row r="43" spans="1:702" x14ac:dyDescent="0.25">
      <c r="A43" s="19"/>
      <c r="C43" s="37" t="s">
        <v>88</v>
      </c>
      <c r="D43" s="38">
        <v>92.3</v>
      </c>
      <c r="E43" s="23" t="s">
        <v>89</v>
      </c>
      <c r="F43" s="25">
        <v>92.3</v>
      </c>
      <c r="G43" s="25"/>
      <c r="H43" s="26">
        <f>ROUND(F43*G43,2)</f>
        <v>0</v>
      </c>
      <c r="ZY43" t="s">
        <v>90</v>
      </c>
      <c r="ZZ43" s="16" t="s">
        <v>91</v>
      </c>
    </row>
    <row r="44" spans="1:702" ht="15" customHeight="1" x14ac:dyDescent="0.25">
      <c r="A44" s="13" t="s">
        <v>92</v>
      </c>
      <c r="B44" s="56" t="s">
        <v>93</v>
      </c>
      <c r="C44" s="57"/>
      <c r="D44" s="58"/>
      <c r="E44" s="14"/>
      <c r="F44" s="14"/>
      <c r="G44" s="14"/>
      <c r="H44" s="15"/>
      <c r="ZY44" t="s">
        <v>94</v>
      </c>
      <c r="ZZ44" s="16"/>
    </row>
    <row r="45" spans="1:702" ht="15" customHeight="1" x14ac:dyDescent="0.25">
      <c r="A45" s="18" t="s">
        <v>95</v>
      </c>
      <c r="B45" s="48" t="s">
        <v>96</v>
      </c>
      <c r="C45" s="49"/>
      <c r="D45" s="50"/>
      <c r="E45" s="14"/>
      <c r="F45" s="14"/>
      <c r="G45" s="14"/>
      <c r="H45" s="15"/>
    </row>
    <row r="46" spans="1:702" x14ac:dyDescent="0.25">
      <c r="A46" s="19"/>
      <c r="B46" s="20" t="s">
        <v>97</v>
      </c>
      <c r="D46" s="17"/>
      <c r="E46" s="14"/>
      <c r="F46" s="14"/>
      <c r="G46" s="14"/>
      <c r="H46" s="15"/>
    </row>
    <row r="47" spans="1:702" ht="25.5" x14ac:dyDescent="0.25">
      <c r="A47" s="19"/>
      <c r="B47" s="20" t="s">
        <v>98</v>
      </c>
      <c r="C47" s="21" t="s">
        <v>99</v>
      </c>
      <c r="D47" s="36">
        <v>249.1</v>
      </c>
      <c r="E47" s="14"/>
      <c r="F47" s="14"/>
      <c r="G47" s="14"/>
      <c r="H47" s="15"/>
    </row>
    <row r="48" spans="1:702" ht="25.5" x14ac:dyDescent="0.25">
      <c r="A48" s="19"/>
      <c r="C48" s="21" t="s">
        <v>100</v>
      </c>
      <c r="D48" s="36">
        <v>47.7</v>
      </c>
      <c r="E48" s="14"/>
      <c r="F48" s="14"/>
      <c r="G48" s="14"/>
      <c r="H48" s="15"/>
    </row>
    <row r="49" spans="1:702" ht="25.5" x14ac:dyDescent="0.25">
      <c r="A49" s="19"/>
      <c r="B49" s="20" t="s">
        <v>101</v>
      </c>
      <c r="C49" s="21" t="s">
        <v>102</v>
      </c>
      <c r="D49" s="36">
        <v>18.2</v>
      </c>
      <c r="E49" s="14"/>
      <c r="F49" s="14"/>
      <c r="G49" s="14"/>
      <c r="H49" s="15"/>
    </row>
    <row r="50" spans="1:702" ht="25.5" x14ac:dyDescent="0.25">
      <c r="A50" s="19"/>
      <c r="B50" s="20" t="s">
        <v>103</v>
      </c>
      <c r="C50" s="21" t="s">
        <v>104</v>
      </c>
      <c r="D50" s="36">
        <v>26.5</v>
      </c>
      <c r="E50" s="14"/>
      <c r="F50" s="14"/>
      <c r="G50" s="14"/>
      <c r="H50" s="15"/>
    </row>
    <row r="51" spans="1:702" ht="25.5" x14ac:dyDescent="0.25">
      <c r="A51" s="19"/>
      <c r="B51" s="20" t="s">
        <v>105</v>
      </c>
      <c r="C51" s="21" t="s">
        <v>106</v>
      </c>
      <c r="D51" s="36">
        <v>28.5</v>
      </c>
      <c r="E51" s="14"/>
      <c r="F51" s="14"/>
      <c r="G51" s="14"/>
      <c r="H51" s="15"/>
    </row>
    <row r="52" spans="1:702" ht="25.5" x14ac:dyDescent="0.25">
      <c r="A52" s="19"/>
      <c r="C52" s="21" t="s">
        <v>107</v>
      </c>
      <c r="D52" s="36">
        <v>5.7</v>
      </c>
      <c r="E52" s="14"/>
      <c r="F52" s="14"/>
      <c r="G52" s="14"/>
      <c r="H52" s="15"/>
    </row>
    <row r="53" spans="1:702" x14ac:dyDescent="0.25">
      <c r="A53" s="19"/>
      <c r="C53" s="37" t="s">
        <v>108</v>
      </c>
      <c r="D53" s="38">
        <v>375.7</v>
      </c>
      <c r="E53" s="23" t="s">
        <v>109</v>
      </c>
      <c r="F53" s="25">
        <v>375.7</v>
      </c>
      <c r="G53" s="25"/>
      <c r="H53" s="26">
        <f>ROUND(F53*G53,2)</f>
        <v>0</v>
      </c>
      <c r="ZY53" t="s">
        <v>110</v>
      </c>
      <c r="ZZ53" s="16" t="s">
        <v>111</v>
      </c>
    </row>
    <row r="54" spans="1:702" ht="15" customHeight="1" x14ac:dyDescent="0.25">
      <c r="A54" s="13" t="s">
        <v>112</v>
      </c>
      <c r="B54" s="56" t="s">
        <v>113</v>
      </c>
      <c r="C54" s="57"/>
      <c r="D54" s="58"/>
      <c r="E54" s="14"/>
      <c r="F54" s="14"/>
      <c r="G54" s="14"/>
      <c r="H54" s="15"/>
      <c r="ZY54" t="s">
        <v>114</v>
      </c>
      <c r="ZZ54" s="16"/>
    </row>
    <row r="55" spans="1:702" ht="15" customHeight="1" x14ac:dyDescent="0.25">
      <c r="A55" s="18" t="s">
        <v>115</v>
      </c>
      <c r="B55" s="48" t="s">
        <v>116</v>
      </c>
      <c r="C55" s="49"/>
      <c r="D55" s="50"/>
      <c r="E55" s="14"/>
      <c r="F55" s="14"/>
      <c r="G55" s="14"/>
      <c r="H55" s="15"/>
    </row>
    <row r="56" spans="1:702" x14ac:dyDescent="0.25">
      <c r="A56" s="19"/>
      <c r="B56" s="20" t="s">
        <v>117</v>
      </c>
      <c r="D56" s="17"/>
      <c r="E56" s="14"/>
      <c r="F56" s="14"/>
      <c r="G56" s="14"/>
      <c r="H56" s="15"/>
    </row>
    <row r="57" spans="1:702" ht="25.5" x14ac:dyDescent="0.25">
      <c r="A57" s="19"/>
      <c r="B57" s="20" t="s">
        <v>118</v>
      </c>
      <c r="C57" s="21" t="s">
        <v>119</v>
      </c>
      <c r="D57" s="22">
        <v>47</v>
      </c>
      <c r="E57" s="14"/>
      <c r="F57" s="14"/>
      <c r="G57" s="14"/>
      <c r="H57" s="15"/>
    </row>
    <row r="58" spans="1:702" ht="25.5" x14ac:dyDescent="0.25">
      <c r="A58" s="19"/>
      <c r="C58" s="21" t="s">
        <v>120</v>
      </c>
      <c r="D58" s="22">
        <v>9</v>
      </c>
      <c r="E58" s="14"/>
      <c r="F58" s="14"/>
      <c r="G58" s="14"/>
      <c r="H58" s="15"/>
    </row>
    <row r="59" spans="1:702" ht="25.5" x14ac:dyDescent="0.25">
      <c r="A59" s="19"/>
      <c r="B59" s="20" t="s">
        <v>121</v>
      </c>
      <c r="C59" s="21" t="s">
        <v>122</v>
      </c>
      <c r="D59" s="22">
        <v>4</v>
      </c>
      <c r="E59" s="14"/>
      <c r="F59" s="14"/>
      <c r="G59" s="14"/>
      <c r="H59" s="15"/>
    </row>
    <row r="60" spans="1:702" ht="25.5" x14ac:dyDescent="0.25">
      <c r="A60" s="19"/>
      <c r="B60" s="20" t="s">
        <v>123</v>
      </c>
      <c r="C60" s="21" t="s">
        <v>124</v>
      </c>
      <c r="D60" s="22">
        <v>5</v>
      </c>
      <c r="E60" s="14"/>
      <c r="F60" s="14"/>
      <c r="G60" s="14"/>
      <c r="H60" s="15"/>
    </row>
    <row r="61" spans="1:702" ht="25.5" x14ac:dyDescent="0.25">
      <c r="A61" s="19"/>
      <c r="B61" s="20" t="s">
        <v>125</v>
      </c>
      <c r="C61" s="21" t="s">
        <v>126</v>
      </c>
      <c r="D61" s="22">
        <v>5</v>
      </c>
      <c r="E61" s="14"/>
      <c r="F61" s="14"/>
      <c r="G61" s="14"/>
      <c r="H61" s="15"/>
    </row>
    <row r="62" spans="1:702" ht="25.5" x14ac:dyDescent="0.25">
      <c r="A62" s="19"/>
      <c r="C62" s="21" t="s">
        <v>127</v>
      </c>
      <c r="D62" s="22">
        <v>1</v>
      </c>
      <c r="E62" s="14"/>
      <c r="F62" s="14"/>
      <c r="G62" s="14"/>
      <c r="H62" s="15"/>
    </row>
    <row r="63" spans="1:702" x14ac:dyDescent="0.25">
      <c r="A63" s="19"/>
      <c r="C63" s="37" t="s">
        <v>128</v>
      </c>
      <c r="D63" s="39">
        <v>71</v>
      </c>
      <c r="E63" s="23" t="s">
        <v>129</v>
      </c>
      <c r="F63" s="24">
        <v>71</v>
      </c>
      <c r="G63" s="25"/>
      <c r="H63" s="26">
        <f>ROUND(F63*G63,2)</f>
        <v>0</v>
      </c>
      <c r="ZY63" t="s">
        <v>130</v>
      </c>
      <c r="ZZ63" s="16" t="s">
        <v>131</v>
      </c>
    </row>
    <row r="64" spans="1:702" ht="15" customHeight="1" x14ac:dyDescent="0.25">
      <c r="A64" s="13" t="s">
        <v>132</v>
      </c>
      <c r="B64" s="56" t="s">
        <v>133</v>
      </c>
      <c r="C64" s="57"/>
      <c r="D64" s="58"/>
      <c r="E64" s="14"/>
      <c r="F64" s="14"/>
      <c r="G64" s="14"/>
      <c r="H64" s="15"/>
      <c r="ZY64" t="s">
        <v>134</v>
      </c>
      <c r="ZZ64" s="16"/>
    </row>
    <row r="65" spans="1:702" ht="15" customHeight="1" x14ac:dyDescent="0.25">
      <c r="A65" s="18" t="s">
        <v>135</v>
      </c>
      <c r="B65" s="48" t="s">
        <v>136</v>
      </c>
      <c r="C65" s="49"/>
      <c r="D65" s="50"/>
      <c r="E65" s="14"/>
      <c r="F65" s="14"/>
      <c r="G65" s="14"/>
      <c r="H65" s="15"/>
    </row>
    <row r="66" spans="1:702" x14ac:dyDescent="0.25">
      <c r="A66" s="19"/>
      <c r="B66" s="20" t="s">
        <v>137</v>
      </c>
      <c r="D66" s="17"/>
      <c r="E66" s="14"/>
      <c r="F66" s="14"/>
      <c r="G66" s="14"/>
      <c r="H66" s="15"/>
    </row>
    <row r="67" spans="1:702" x14ac:dyDescent="0.25">
      <c r="A67" s="19"/>
      <c r="B67" s="20" t="s">
        <v>138</v>
      </c>
      <c r="C67" s="21" t="s">
        <v>139</v>
      </c>
      <c r="D67" s="22">
        <v>1</v>
      </c>
      <c r="E67" s="23" t="s">
        <v>140</v>
      </c>
      <c r="F67" s="24">
        <v>1</v>
      </c>
      <c r="G67" s="25"/>
      <c r="H67" s="26">
        <f>ROUND(F67*G67,2)</f>
        <v>0</v>
      </c>
      <c r="ZY67" t="s">
        <v>141</v>
      </c>
      <c r="ZZ67" s="16" t="s">
        <v>142</v>
      </c>
    </row>
    <row r="68" spans="1:702" ht="23.85" customHeight="1" x14ac:dyDescent="0.25">
      <c r="A68" s="18" t="s">
        <v>143</v>
      </c>
      <c r="B68" s="48" t="s">
        <v>144</v>
      </c>
      <c r="C68" s="49"/>
      <c r="D68" s="50"/>
      <c r="E68" s="14"/>
      <c r="F68" s="14"/>
      <c r="G68" s="14"/>
      <c r="H68" s="15"/>
    </row>
    <row r="69" spans="1:702" x14ac:dyDescent="0.25">
      <c r="A69" s="19"/>
      <c r="B69" s="20" t="s">
        <v>145</v>
      </c>
      <c r="D69" s="17"/>
      <c r="E69" s="14"/>
      <c r="F69" s="14"/>
      <c r="G69" s="14"/>
      <c r="H69" s="15"/>
    </row>
    <row r="70" spans="1:702" x14ac:dyDescent="0.25">
      <c r="A70" s="19"/>
      <c r="B70" s="20" t="s">
        <v>146</v>
      </c>
      <c r="C70" s="21" t="s">
        <v>147</v>
      </c>
      <c r="D70" s="22">
        <v>1</v>
      </c>
      <c r="E70" s="23" t="s">
        <v>148</v>
      </c>
      <c r="F70" s="24">
        <v>1</v>
      </c>
      <c r="G70" s="25"/>
      <c r="H70" s="26">
        <f>ROUND(F70*G70,2)</f>
        <v>0</v>
      </c>
      <c r="ZY70" t="s">
        <v>149</v>
      </c>
      <c r="ZZ70" s="16" t="s">
        <v>150</v>
      </c>
    </row>
    <row r="71" spans="1:702" ht="23.85" customHeight="1" x14ac:dyDescent="0.25">
      <c r="A71" s="18" t="s">
        <v>151</v>
      </c>
      <c r="B71" s="48" t="s">
        <v>152</v>
      </c>
      <c r="C71" s="49"/>
      <c r="D71" s="50"/>
      <c r="E71" s="14"/>
      <c r="F71" s="14"/>
      <c r="G71" s="14"/>
      <c r="H71" s="15"/>
    </row>
    <row r="72" spans="1:702" x14ac:dyDescent="0.25">
      <c r="A72" s="19"/>
      <c r="B72" s="20" t="s">
        <v>153</v>
      </c>
      <c r="D72" s="17"/>
      <c r="E72" s="14"/>
      <c r="F72" s="14"/>
      <c r="G72" s="14"/>
      <c r="H72" s="15"/>
    </row>
    <row r="73" spans="1:702" x14ac:dyDescent="0.25">
      <c r="A73" s="19"/>
      <c r="B73" s="20" t="s">
        <v>154</v>
      </c>
      <c r="C73" s="21" t="s">
        <v>155</v>
      </c>
      <c r="D73" s="22">
        <v>1</v>
      </c>
      <c r="E73" s="23" t="s">
        <v>156</v>
      </c>
      <c r="F73" s="24">
        <v>1</v>
      </c>
      <c r="G73" s="25"/>
      <c r="H73" s="26">
        <f>ROUND(F73*G73,2)</f>
        <v>0</v>
      </c>
      <c r="ZY73" t="s">
        <v>157</v>
      </c>
      <c r="ZZ73" s="16" t="s">
        <v>158</v>
      </c>
    </row>
    <row r="74" spans="1:702" ht="15" customHeight="1" x14ac:dyDescent="0.25">
      <c r="A74" s="18" t="s">
        <v>159</v>
      </c>
      <c r="B74" s="48" t="s">
        <v>160</v>
      </c>
      <c r="C74" s="49"/>
      <c r="D74" s="50"/>
      <c r="E74" s="14"/>
      <c r="F74" s="14"/>
      <c r="G74" s="14"/>
      <c r="H74" s="15"/>
    </row>
    <row r="75" spans="1:702" x14ac:dyDescent="0.25">
      <c r="A75" s="19"/>
      <c r="B75" s="20" t="s">
        <v>161</v>
      </c>
      <c r="D75" s="17"/>
      <c r="E75" s="14"/>
      <c r="F75" s="14"/>
      <c r="G75" s="14"/>
      <c r="H75" s="15"/>
    </row>
    <row r="76" spans="1:702" x14ac:dyDescent="0.25">
      <c r="A76" s="19"/>
      <c r="B76" s="20" t="s">
        <v>162</v>
      </c>
      <c r="C76" s="21" t="s">
        <v>163</v>
      </c>
      <c r="D76" s="22">
        <v>1</v>
      </c>
      <c r="E76" s="23" t="s">
        <v>164</v>
      </c>
      <c r="F76" s="24">
        <v>1</v>
      </c>
      <c r="G76" s="25"/>
      <c r="H76" s="26">
        <f>ROUND(F76*G76,2)</f>
        <v>0</v>
      </c>
      <c r="ZY76" t="s">
        <v>165</v>
      </c>
      <c r="ZZ76" s="16" t="s">
        <v>166</v>
      </c>
    </row>
    <row r="77" spans="1:702" ht="15" customHeight="1" x14ac:dyDescent="0.25">
      <c r="A77" s="18" t="s">
        <v>167</v>
      </c>
      <c r="B77" s="48" t="s">
        <v>168</v>
      </c>
      <c r="C77" s="49"/>
      <c r="D77" s="50"/>
      <c r="E77" s="14"/>
      <c r="F77" s="14"/>
      <c r="G77" s="14"/>
      <c r="H77" s="15"/>
    </row>
    <row r="78" spans="1:702" x14ac:dyDescent="0.25">
      <c r="A78" s="19"/>
      <c r="B78" s="20" t="s">
        <v>169</v>
      </c>
      <c r="D78" s="17"/>
      <c r="E78" s="14"/>
      <c r="F78" s="14"/>
      <c r="G78" s="14"/>
      <c r="H78" s="15"/>
    </row>
    <row r="79" spans="1:702" x14ac:dyDescent="0.25">
      <c r="A79" s="19"/>
      <c r="B79" s="20" t="s">
        <v>170</v>
      </c>
      <c r="C79" s="21" t="s">
        <v>171</v>
      </c>
      <c r="D79" s="36">
        <v>0.25</v>
      </c>
      <c r="E79" s="23" t="s">
        <v>172</v>
      </c>
      <c r="F79" s="25">
        <v>0.25</v>
      </c>
      <c r="G79" s="25"/>
      <c r="H79" s="26">
        <f>ROUND(F79*G79,2)</f>
        <v>0</v>
      </c>
      <c r="ZY79" t="s">
        <v>173</v>
      </c>
      <c r="ZZ79" s="16" t="s">
        <v>174</v>
      </c>
    </row>
    <row r="80" spans="1:702" x14ac:dyDescent="0.25">
      <c r="A80" s="27"/>
      <c r="B80" s="28"/>
      <c r="C80" s="29"/>
      <c r="D80" s="30"/>
      <c r="E80" s="14"/>
      <c r="F80" s="14"/>
      <c r="G80" s="14"/>
      <c r="H80" s="31"/>
    </row>
    <row r="81" spans="1:702" ht="15" customHeight="1" x14ac:dyDescent="0.25">
      <c r="A81" s="32"/>
      <c r="B81" s="51" t="s">
        <v>175</v>
      </c>
      <c r="C81" s="52"/>
      <c r="D81" s="53"/>
      <c r="E81" s="14"/>
      <c r="F81" s="14"/>
      <c r="G81" s="14"/>
      <c r="H81" s="33">
        <f>SUBTOTAL(109,H15:H80)</f>
        <v>0</v>
      </c>
      <c r="I81" s="34"/>
      <c r="ZY81" t="s">
        <v>176</v>
      </c>
    </row>
    <row r="82" spans="1:702" x14ac:dyDescent="0.25">
      <c r="A82" s="35"/>
      <c r="B82" s="8"/>
      <c r="C82" s="9"/>
      <c r="D82" s="10"/>
      <c r="E82" s="14"/>
      <c r="F82" s="14"/>
      <c r="G82" s="14"/>
      <c r="H82" s="12"/>
    </row>
    <row r="83" spans="1:702" ht="25.5" customHeight="1" x14ac:dyDescent="0.25">
      <c r="A83" s="13" t="s">
        <v>177</v>
      </c>
      <c r="B83" s="45" t="s">
        <v>178</v>
      </c>
      <c r="C83" s="46"/>
      <c r="D83" s="47"/>
      <c r="E83" s="14"/>
      <c r="F83" s="14"/>
      <c r="G83" s="14"/>
      <c r="H83" s="15"/>
      <c r="ZY83" t="s">
        <v>179</v>
      </c>
      <c r="ZZ83" s="16"/>
    </row>
    <row r="84" spans="1:702" x14ac:dyDescent="0.25">
      <c r="A84" s="13" t="s">
        <v>180</v>
      </c>
      <c r="D84" s="17"/>
      <c r="E84" s="14"/>
      <c r="F84" s="14"/>
      <c r="G84" s="14"/>
      <c r="H84" s="15"/>
      <c r="ZY84" t="s">
        <v>181</v>
      </c>
      <c r="ZZ84" s="16"/>
    </row>
    <row r="85" spans="1:702" x14ac:dyDescent="0.25">
      <c r="A85" s="13" t="s">
        <v>182</v>
      </c>
      <c r="D85" s="17"/>
      <c r="E85" s="14"/>
      <c r="F85" s="14"/>
      <c r="G85" s="14"/>
      <c r="H85" s="15"/>
      <c r="ZY85" t="s">
        <v>183</v>
      </c>
      <c r="ZZ85" s="16"/>
    </row>
    <row r="86" spans="1:702" ht="15" customHeight="1" x14ac:dyDescent="0.25">
      <c r="A86" s="18" t="s">
        <v>184</v>
      </c>
      <c r="B86" s="48" t="s">
        <v>185</v>
      </c>
      <c r="C86" s="49"/>
      <c r="D86" s="50"/>
      <c r="E86" s="14"/>
      <c r="F86" s="14"/>
      <c r="G86" s="14"/>
      <c r="H86" s="15"/>
    </row>
    <row r="87" spans="1:702" x14ac:dyDescent="0.25">
      <c r="A87" s="19"/>
      <c r="B87" s="20" t="s">
        <v>186</v>
      </c>
      <c r="D87" s="17"/>
      <c r="E87" s="14"/>
      <c r="F87" s="14"/>
      <c r="G87" s="14"/>
      <c r="H87" s="15"/>
    </row>
    <row r="88" spans="1:702" x14ac:dyDescent="0.25">
      <c r="A88" s="19"/>
      <c r="B88" s="20" t="s">
        <v>187</v>
      </c>
      <c r="C88" s="21" t="s">
        <v>188</v>
      </c>
      <c r="D88" s="22">
        <v>1</v>
      </c>
      <c r="E88" s="23" t="s">
        <v>189</v>
      </c>
      <c r="F88" s="24">
        <v>1</v>
      </c>
      <c r="G88" s="25"/>
      <c r="H88" s="26">
        <f>ROUND(F88*G88,2)</f>
        <v>0</v>
      </c>
      <c r="ZY88" t="s">
        <v>190</v>
      </c>
      <c r="ZZ88" s="16" t="s">
        <v>191</v>
      </c>
    </row>
    <row r="89" spans="1:702" ht="23.85" customHeight="1" x14ac:dyDescent="0.25">
      <c r="A89" s="18" t="s">
        <v>192</v>
      </c>
      <c r="B89" s="48" t="s">
        <v>193</v>
      </c>
      <c r="C89" s="49"/>
      <c r="D89" s="50"/>
      <c r="E89" s="14"/>
      <c r="F89" s="14"/>
      <c r="G89" s="14"/>
      <c r="H89" s="15"/>
    </row>
    <row r="90" spans="1:702" x14ac:dyDescent="0.25">
      <c r="A90" s="19"/>
      <c r="B90" s="20" t="s">
        <v>194</v>
      </c>
      <c r="D90" s="17"/>
      <c r="E90" s="14"/>
      <c r="F90" s="14"/>
      <c r="G90" s="14"/>
      <c r="H90" s="15"/>
    </row>
    <row r="91" spans="1:702" x14ac:dyDescent="0.25">
      <c r="A91" s="19"/>
      <c r="B91" s="20" t="s">
        <v>195</v>
      </c>
      <c r="C91" s="21" t="s">
        <v>196</v>
      </c>
      <c r="D91" s="22">
        <v>1</v>
      </c>
      <c r="E91" s="23" t="s">
        <v>197</v>
      </c>
      <c r="F91" s="24">
        <v>1</v>
      </c>
      <c r="G91" s="25"/>
      <c r="H91" s="26">
        <f>ROUND(F91*G91,2)</f>
        <v>0</v>
      </c>
      <c r="ZY91" t="s">
        <v>198</v>
      </c>
      <c r="ZZ91" s="16" t="s">
        <v>199</v>
      </c>
    </row>
    <row r="92" spans="1:702" x14ac:dyDescent="0.25">
      <c r="A92" s="27"/>
      <c r="B92" s="28"/>
      <c r="C92" s="29"/>
      <c r="D92" s="30"/>
      <c r="E92" s="14"/>
      <c r="F92" s="14"/>
      <c r="G92" s="14"/>
      <c r="H92" s="31"/>
    </row>
    <row r="93" spans="1:702" ht="25.5" customHeight="1" x14ac:dyDescent="0.25">
      <c r="A93" s="32"/>
      <c r="B93" s="51" t="s">
        <v>200</v>
      </c>
      <c r="C93" s="52"/>
      <c r="D93" s="53"/>
      <c r="E93" s="14"/>
      <c r="F93" s="14"/>
      <c r="G93" s="14"/>
      <c r="H93" s="33">
        <f>SUBTOTAL(109,H84:H92)</f>
        <v>0</v>
      </c>
      <c r="I93" s="34"/>
      <c r="ZY93" t="s">
        <v>201</v>
      </c>
    </row>
    <row r="94" spans="1:702" x14ac:dyDescent="0.25">
      <c r="A94" s="35"/>
      <c r="B94" s="8"/>
      <c r="C94" s="9"/>
      <c r="D94" s="10"/>
      <c r="E94" s="14"/>
      <c r="F94" s="14"/>
      <c r="G94" s="14"/>
      <c r="H94" s="12"/>
    </row>
    <row r="95" spans="1:702" ht="15" customHeight="1" x14ac:dyDescent="0.25">
      <c r="A95" s="13" t="s">
        <v>202</v>
      </c>
      <c r="B95" s="45" t="s">
        <v>203</v>
      </c>
      <c r="C95" s="46"/>
      <c r="D95" s="47"/>
      <c r="E95" s="14"/>
      <c r="F95" s="14"/>
      <c r="G95" s="14"/>
      <c r="H95" s="15"/>
      <c r="ZY95" t="s">
        <v>204</v>
      </c>
      <c r="ZZ95" s="16"/>
    </row>
    <row r="96" spans="1:702" x14ac:dyDescent="0.25">
      <c r="A96" s="13" t="s">
        <v>205</v>
      </c>
      <c r="D96" s="17"/>
      <c r="E96" s="14"/>
      <c r="F96" s="14"/>
      <c r="G96" s="14"/>
      <c r="H96" s="15"/>
      <c r="ZY96" t="s">
        <v>206</v>
      </c>
      <c r="ZZ96" s="16"/>
    </row>
    <row r="97" spans="1:702" x14ac:dyDescent="0.25">
      <c r="A97" s="13" t="s">
        <v>207</v>
      </c>
      <c r="D97" s="17"/>
      <c r="E97" s="14"/>
      <c r="F97" s="14"/>
      <c r="G97" s="14"/>
      <c r="H97" s="15"/>
      <c r="ZY97" t="s">
        <v>208</v>
      </c>
      <c r="ZZ97" s="16"/>
    </row>
    <row r="98" spans="1:702" ht="15" customHeight="1" x14ac:dyDescent="0.25">
      <c r="A98" s="18" t="s">
        <v>209</v>
      </c>
      <c r="B98" s="48" t="s">
        <v>210</v>
      </c>
      <c r="C98" s="49"/>
      <c r="D98" s="50"/>
      <c r="E98" s="14"/>
      <c r="F98" s="14"/>
      <c r="G98" s="14"/>
      <c r="H98" s="15"/>
    </row>
    <row r="99" spans="1:702" x14ac:dyDescent="0.25">
      <c r="A99" s="19"/>
      <c r="B99" s="20" t="s">
        <v>211</v>
      </c>
      <c r="D99" s="17"/>
      <c r="E99" s="14"/>
      <c r="F99" s="14"/>
      <c r="G99" s="14"/>
      <c r="H99" s="15"/>
    </row>
    <row r="100" spans="1:702" x14ac:dyDescent="0.25">
      <c r="A100" s="19"/>
      <c r="B100" s="20" t="s">
        <v>212</v>
      </c>
      <c r="C100" s="21" t="s">
        <v>213</v>
      </c>
      <c r="D100" s="22">
        <v>1</v>
      </c>
      <c r="E100" s="23" t="s">
        <v>214</v>
      </c>
      <c r="F100" s="24">
        <v>1</v>
      </c>
      <c r="G100" s="25"/>
      <c r="H100" s="26">
        <f>ROUND(F100*G100,2)</f>
        <v>0</v>
      </c>
      <c r="ZY100" t="s">
        <v>215</v>
      </c>
      <c r="ZZ100" s="16" t="s">
        <v>216</v>
      </c>
    </row>
    <row r="101" spans="1:702" x14ac:dyDescent="0.25">
      <c r="A101" s="27"/>
      <c r="B101" s="28"/>
      <c r="C101" s="29"/>
      <c r="D101" s="30"/>
      <c r="E101" s="14"/>
      <c r="F101" s="14"/>
      <c r="G101" s="14"/>
      <c r="H101" s="31"/>
    </row>
    <row r="102" spans="1:702" ht="15" customHeight="1" x14ac:dyDescent="0.25">
      <c r="A102" s="32"/>
      <c r="B102" s="51" t="s">
        <v>217</v>
      </c>
      <c r="C102" s="52"/>
      <c r="D102" s="53"/>
      <c r="E102" s="14"/>
      <c r="F102" s="14"/>
      <c r="G102" s="14"/>
      <c r="H102" s="33">
        <f>SUBTOTAL(109,H96:H101)</f>
        <v>0</v>
      </c>
      <c r="I102" s="34"/>
      <c r="ZY102" t="s">
        <v>218</v>
      </c>
    </row>
    <row r="103" spans="1:702" x14ac:dyDescent="0.25">
      <c r="A103" s="35"/>
      <c r="B103" s="8"/>
      <c r="C103" s="9"/>
      <c r="D103" s="10"/>
      <c r="E103" s="14"/>
      <c r="F103" s="14"/>
      <c r="G103" s="14"/>
      <c r="H103" s="12"/>
    </row>
    <row r="104" spans="1:702" x14ac:dyDescent="0.25">
      <c r="A104" s="27"/>
      <c r="B104" s="29"/>
      <c r="C104" s="29"/>
      <c r="D104" s="30"/>
      <c r="E104" s="40"/>
      <c r="F104" s="40"/>
      <c r="G104" s="40"/>
      <c r="H104" s="31"/>
    </row>
    <row r="105" spans="1:702" x14ac:dyDescent="0.25">
      <c r="A105" s="9"/>
      <c r="B105" s="9"/>
      <c r="C105" s="9"/>
      <c r="D105" s="9"/>
      <c r="E105" s="9"/>
      <c r="F105" s="9"/>
      <c r="G105" s="9"/>
      <c r="H105" s="9"/>
    </row>
    <row r="106" spans="1:702" x14ac:dyDescent="0.25">
      <c r="B106" s="54" t="s">
        <v>219</v>
      </c>
      <c r="C106" s="55"/>
      <c r="D106" s="55"/>
      <c r="H106" s="42">
        <f>SUBTOTAL(109,H4:H104)</f>
        <v>0</v>
      </c>
      <c r="ZY106" t="s">
        <v>220</v>
      </c>
    </row>
    <row r="107" spans="1:702" x14ac:dyDescent="0.25">
      <c r="A107" s="43">
        <v>20</v>
      </c>
      <c r="B107" s="41" t="str">
        <f>CONCATENATE("Montant TVA (",A107,"%)")</f>
        <v>Montant TVA (20%)</v>
      </c>
      <c r="H107" s="42">
        <f>(H106*A107)/100</f>
        <v>0</v>
      </c>
      <c r="ZY107" t="s">
        <v>221</v>
      </c>
    </row>
    <row r="108" spans="1:702" x14ac:dyDescent="0.25">
      <c r="B108" s="41" t="s">
        <v>222</v>
      </c>
      <c r="H108" s="42">
        <f>H106+H107</f>
        <v>0</v>
      </c>
      <c r="ZY108" t="s">
        <v>223</v>
      </c>
    </row>
    <row r="109" spans="1:702" x14ac:dyDescent="0.25">
      <c r="H109" s="42"/>
    </row>
    <row r="110" spans="1:702" x14ac:dyDescent="0.25">
      <c r="H110" s="42"/>
    </row>
  </sheetData>
  <mergeCells count="34">
    <mergeCell ref="A1:H1"/>
    <mergeCell ref="B4:D4"/>
    <mergeCell ref="B5:D5"/>
    <mergeCell ref="B8:D8"/>
    <mergeCell ref="B12:D12"/>
    <mergeCell ref="B14:D14"/>
    <mergeCell ref="B15:D15"/>
    <mergeCell ref="B16:D16"/>
    <mergeCell ref="B17:D17"/>
    <mergeCell ref="B20:D20"/>
    <mergeCell ref="B21:D21"/>
    <mergeCell ref="B24:D24"/>
    <mergeCell ref="B25:D25"/>
    <mergeCell ref="B34:D34"/>
    <mergeCell ref="B35:D35"/>
    <mergeCell ref="B44:D44"/>
    <mergeCell ref="B45:D45"/>
    <mergeCell ref="B54:D54"/>
    <mergeCell ref="B55:D55"/>
    <mergeCell ref="B64:D64"/>
    <mergeCell ref="B65:D65"/>
    <mergeCell ref="B68:D68"/>
    <mergeCell ref="B71:D71"/>
    <mergeCell ref="B74:D74"/>
    <mergeCell ref="B77:D77"/>
    <mergeCell ref="B95:D95"/>
    <mergeCell ref="B98:D98"/>
    <mergeCell ref="B102:D102"/>
    <mergeCell ref="B106:D106"/>
    <mergeCell ref="B81:D81"/>
    <mergeCell ref="B83:D83"/>
    <mergeCell ref="B86:D86"/>
    <mergeCell ref="B89:D89"/>
    <mergeCell ref="B93:D93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FONDATIONS SPECIALES</vt:lpstr>
      <vt:lpstr>'Lot N°02 FONDATIONS SPECIALES'!Impression_des_titres</vt:lpstr>
      <vt:lpstr>'Lot N°02 FONDATIONS SPECIALES'!Zone_d_impression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UME02</dc:creator>
  <cp:lastModifiedBy>Cabinet MARET - BE</cp:lastModifiedBy>
  <dcterms:created xsi:type="dcterms:W3CDTF">2026-01-20T10:37:02Z</dcterms:created>
  <dcterms:modified xsi:type="dcterms:W3CDTF">2026-01-28T10:15:00Z</dcterms:modified>
</cp:coreProperties>
</file>